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2128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<sst xmlns="http://schemas.openxmlformats.org/spreadsheetml/2006/main" count="41" uniqueCount="21">
  <si>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Revs</t>
  </si>
  <si>
    <t>T drive ratio</t>
  </si>
  <si>
    <t>Tyre size</t>
  </si>
  <si>
    <t>MPH</t>
  </si>
  <si>
    <t>RG's Speed Calculator for racing mowers</t>
  </si>
  <si>
    <t>Notes for using this spreadsheet.</t>
  </si>
  <si>
    <t>This can be used for both tractors and bugs and for both V and toothed belt drives.</t>
  </si>
  <si>
    <t>The first calculator is for straight run drives, i.e. no layshaft. If you have a layshaft use the second calculator.</t>
  </si>
  <si>
    <t>As the calculator uses ratios between the pulleys you can enter either the number of teeth or the diameter of pulley.</t>
  </si>
  <si>
    <t>The T drive is based on the standard one that most people use. If yours is different, just change the ratio.</t>
  </si>
  <si>
    <t>The calculator does not taker into account either belt slippage or rear wheel spin!</t>
  </si>
  <si>
    <t>The calculator works on the basis that the drive train is a set of gears. In other words the rear wheels turn relative to engine RPM - if the engine is running at maximum revs, the mower will not go any faster!</t>
  </si>
  <si>
    <t>Straight through drive train</t>
  </si>
  <si>
    <t>Layshaft</t>
  </si>
  <si>
    <t>Front</t>
  </si>
  <si>
    <t xml:space="preserve"> Pulley</t>
  </si>
  <si>
    <t>Rear</t>
  </si>
  <si>
    <t>Layshaft pulleys</t>
  </si>
  <si>
    <t>Input</t>
  </si>
  <si>
    <t>Output</t>
  </si>
  <si>
    <t>Layshaft T drive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</si>
</sst>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Tahoma"/>
      <family val="0"/>
    </font>
    <font>
      <sz val="14"/>
      <color indexed="62"/>
      <name val="Tahoma"/>
      <family val="0"/>
    </font>
    <font>
      <u val="single"/>
      <sz val="10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2">
      <selection activeCell="F32" sqref="F32"/>
    </sheetView>
  </sheetViews>
  <sheetFormatPr defaultColWidth="9.140625" defaultRowHeight="12.75"/>
  <cols>
    <col min="2" max="15" width="10.7109375" style="0" customWidth="1"/>
  </cols>
  <sheetData>
    <row r="1" ht="18">
      <c r="A1" s="2" t="s">
        <v>4</v>
      </c>
    </row>
    <row r="3" ht="12.75">
      <c r="A3" s="3" t="s">
        <v>5</v>
      </c>
    </row>
    <row r="4" spans="1:11" ht="12.75">
      <c r="A4" s="21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25.5" customHeight="1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ht="12.75">
      <c r="A11" s="4" t="s">
        <v>12</v>
      </c>
    </row>
    <row r="12" ht="13.5" thickBot="1">
      <c r="A12" s="4"/>
    </row>
    <row r="13" spans="2:12" ht="12.75">
      <c r="B13" s="10"/>
      <c r="C13" s="12"/>
      <c r="D13" s="14" t="s">
        <v>14</v>
      </c>
      <c r="E13" s="12"/>
      <c r="F13" s="14" t="s">
        <v>16</v>
      </c>
      <c r="G13" s="12"/>
      <c r="H13" s="12"/>
      <c r="I13" s="12"/>
      <c r="J13" s="12"/>
      <c r="K13" s="12"/>
      <c r="L13" s="8"/>
    </row>
    <row r="14" spans="2:12" ht="13.5" thickBot="1">
      <c r="B14" s="11" t="s">
        <v>0</v>
      </c>
      <c r="C14" s="13"/>
      <c r="D14" s="13" t="s">
        <v>15</v>
      </c>
      <c r="E14" s="13"/>
      <c r="F14" s="13" t="s">
        <v>15</v>
      </c>
      <c r="G14" s="13"/>
      <c r="H14" s="13" t="s">
        <v>1</v>
      </c>
      <c r="I14" s="13"/>
      <c r="J14" s="13" t="s">
        <v>2</v>
      </c>
      <c r="K14" s="13"/>
      <c r="L14" s="9" t="s">
        <v>3</v>
      </c>
    </row>
    <row r="15" spans="2:12" ht="12.75">
      <c r="B15" s="6"/>
      <c r="C15" s="5"/>
      <c r="D15" s="5"/>
      <c r="E15" s="5"/>
      <c r="F15" s="5"/>
      <c r="G15" s="5"/>
      <c r="H15" s="5"/>
      <c r="I15" s="5"/>
      <c r="J15" s="5"/>
      <c r="K15" s="5"/>
      <c r="L15" s="7"/>
    </row>
    <row r="16" spans="2:12" ht="13.5" thickBot="1">
      <c r="B16" s="16">
        <v>5000</v>
      </c>
      <c r="C16" s="17"/>
      <c r="D16" s="17">
        <v>100</v>
      </c>
      <c r="E16" s="17"/>
      <c r="F16" s="17">
        <v>200</v>
      </c>
      <c r="G16" s="17"/>
      <c r="H16" s="17">
        <v>2.78</v>
      </c>
      <c r="I16" s="17"/>
      <c r="J16" s="17">
        <v>15</v>
      </c>
      <c r="K16" s="17"/>
      <c r="L16" s="18">
        <f>ROUND(((B16/(F16/D16)/H16)*(IF(J16=15,45,IF(J16=13,39,IF(J16=22,69,0))))*60/12/5280),0)</f>
        <v>38</v>
      </c>
    </row>
    <row r="19" spans="1:5" ht="12.75">
      <c r="A19" s="3" t="s">
        <v>13</v>
      </c>
      <c r="E19" s="1"/>
    </row>
    <row r="20" spans="1:5" ht="13.5" thickBot="1">
      <c r="A20" s="3"/>
      <c r="E20" s="1"/>
    </row>
    <row r="21" spans="2:15" ht="12.75">
      <c r="B21" s="10"/>
      <c r="C21" s="12"/>
      <c r="D21" s="14" t="s">
        <v>14</v>
      </c>
      <c r="E21" s="12"/>
      <c r="F21" s="19" t="s">
        <v>17</v>
      </c>
      <c r="G21" s="20"/>
      <c r="H21" s="12"/>
      <c r="I21" s="14" t="s">
        <v>16</v>
      </c>
      <c r="J21" s="12"/>
      <c r="K21" s="12"/>
      <c r="L21" s="12"/>
      <c r="M21" s="12"/>
      <c r="N21" s="12"/>
      <c r="O21" s="8"/>
    </row>
    <row r="22" spans="2:15" ht="13.5" thickBot="1">
      <c r="B22" s="11" t="s">
        <v>0</v>
      </c>
      <c r="C22" s="13"/>
      <c r="D22" s="13" t="s">
        <v>15</v>
      </c>
      <c r="E22" s="13"/>
      <c r="F22" s="13" t="s">
        <v>18</v>
      </c>
      <c r="G22" s="13" t="s">
        <v>19</v>
      </c>
      <c r="H22" s="15"/>
      <c r="I22" s="13" t="s">
        <v>15</v>
      </c>
      <c r="J22" s="13"/>
      <c r="K22" s="13" t="s">
        <v>1</v>
      </c>
      <c r="L22" s="13"/>
      <c r="M22" s="13" t="s">
        <v>2</v>
      </c>
      <c r="N22" s="13"/>
      <c r="O22" s="9" t="s">
        <v>3</v>
      </c>
    </row>
    <row r="23" spans="2:15" ht="12.75"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</row>
    <row r="24" spans="2:15" ht="13.5" thickBot="1">
      <c r="B24" s="16">
        <v>5000</v>
      </c>
      <c r="C24" s="17"/>
      <c r="D24" s="17">
        <v>80</v>
      </c>
      <c r="E24" s="17"/>
      <c r="F24" s="17">
        <v>80</v>
      </c>
      <c r="G24" s="17">
        <v>85</v>
      </c>
      <c r="H24" s="17"/>
      <c r="I24" s="17">
        <v>180</v>
      </c>
      <c r="J24" s="17"/>
      <c r="K24" s="17">
        <v>2.78</v>
      </c>
      <c r="L24" s="17"/>
      <c r="M24" s="17">
        <v>15</v>
      </c>
      <c r="N24" s="17"/>
      <c r="O24" s="18">
        <f>ROUND(((((B24/(F24/D24))/K24/(I24/G24))*(IF(M24=15,45,IF(M24=13,39,0)))*60/12/5280)),0)</f>
        <v>36</v>
      </c>
    </row>
    <row r="26" ht="12.75">
      <c r="A26" t="s">
        <v>20</v>
      </c>
    </row>
    <row r="27" ht="13.5" thickBot="1"/>
    <row r="28" spans="2:15" ht="12.75">
      <c r="B28" s="10"/>
      <c r="C28" s="12"/>
      <c r="D28" s="14" t="s">
        <v>14</v>
      </c>
      <c r="E28" s="12"/>
      <c r="F28" s="19" t="s">
        <v>17</v>
      </c>
      <c r="G28" s="20"/>
      <c r="H28" s="12"/>
      <c r="I28" s="14" t="s">
        <v>16</v>
      </c>
      <c r="J28" s="12"/>
      <c r="K28" s="12"/>
      <c r="L28" s="12"/>
      <c r="M28" s="12"/>
      <c r="N28" s="12"/>
      <c r="O28" s="8"/>
    </row>
    <row r="29" spans="2:15" ht="13.5" thickBot="1">
      <c r="B29" s="11" t="s">
        <v>0</v>
      </c>
      <c r="C29" s="13"/>
      <c r="D29" s="13" t="s">
        <v>15</v>
      </c>
      <c r="E29" s="13"/>
      <c r="F29" s="13" t="s">
        <v>18</v>
      </c>
      <c r="G29" s="13" t="s">
        <v>19</v>
      </c>
      <c r="H29" s="15"/>
      <c r="I29" s="13" t="s">
        <v>15</v>
      </c>
      <c r="J29" s="13"/>
      <c r="K29" s="13" t="s">
        <v>1</v>
      </c>
      <c r="L29" s="13"/>
      <c r="M29" s="13" t="s">
        <v>2</v>
      </c>
      <c r="N29" s="13"/>
      <c r="O29" s="9" t="s">
        <v>3</v>
      </c>
    </row>
    <row r="30" spans="2:15" ht="12.75"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</row>
    <row r="31" spans="2:15" ht="13.5" thickBot="1">
      <c r="B31" s="16">
        <v>5000</v>
      </c>
      <c r="C31" s="17"/>
      <c r="D31" s="17">
        <v>95</v>
      </c>
      <c r="E31" s="17"/>
      <c r="F31" s="17">
        <v>80</v>
      </c>
      <c r="G31" s="17">
        <v>75</v>
      </c>
      <c r="H31" s="17"/>
      <c r="I31" s="17">
        <v>150</v>
      </c>
      <c r="J31" s="17"/>
      <c r="K31" s="17">
        <v>3.33</v>
      </c>
      <c r="L31" s="17"/>
      <c r="M31" s="17">
        <v>15</v>
      </c>
      <c r="N31" s="17"/>
      <c r="O31" s="18">
        <f>ROUND(((((B31/(F31/D31))/K31/(I31/G31))*(IF(M31=15,45,IF(M31=13,39,0)))*60/12/5280)),0)</f>
        <v>38</v>
      </c>
    </row>
  </sheetData>
  <sheetProtection/>
  <mergeCells count="8">
    <mergeCell ref="F28:G28"/>
    <mergeCell ref="F21:G21"/>
    <mergeCell ref="A9:K9"/>
    <mergeCell ref="A4:K4"/>
    <mergeCell ref="A5:K5"/>
    <mergeCell ref="A6:K6"/>
    <mergeCell ref="A7:K7"/>
    <mergeCell ref="A8:K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Gray</dc:creator>
  <cp:keywords/>
  <dc:description/>
  <cp:lastModifiedBy>Rong</cp:lastModifiedBy>
  <dcterms:created xsi:type="dcterms:W3CDTF">2004-03-24T08:37:08Z</dcterms:created>
  <dcterms:modified xsi:type="dcterms:W3CDTF">2011-08-01T19:58:19Z</dcterms:modified>
  <cp:category/>
  <cp:version/>
  <cp:contentType/>
  <cp:contentStatus/>
</cp:coreProperties>
</file>